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2025\149 Grant\"/>
    </mc:Choice>
  </mc:AlternateContent>
  <xr:revisionPtr revIDLastSave="0" documentId="13_ncr:1_{2709C818-EFD6-44E5-8E8F-984EADFBC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itga grant taqsimot" sheetId="3" r:id="rId1"/>
  </sheets>
  <definedNames>
    <definedName name="_xlnm.Print_Area" localSheetId="0">'Sayitga grant taqsimot'!$A$1:$H$60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3" l="1"/>
  <c r="G60" i="3"/>
  <c r="D60" i="3" l="1"/>
  <c r="N57" i="3"/>
  <c r="K57" i="3"/>
  <c r="H57" i="3"/>
  <c r="N56" i="3"/>
  <c r="K56" i="3"/>
  <c r="H56" i="3"/>
  <c r="N55" i="3"/>
  <c r="K55" i="3"/>
  <c r="H55" i="3"/>
  <c r="N54" i="3"/>
  <c r="K54" i="3"/>
  <c r="H54" i="3"/>
  <c r="N53" i="3"/>
  <c r="K53" i="3"/>
  <c r="H53" i="3"/>
  <c r="N52" i="3"/>
  <c r="K52" i="3"/>
  <c r="H52" i="3"/>
  <c r="N51" i="3"/>
  <c r="K51" i="3"/>
  <c r="H51" i="3"/>
  <c r="N50" i="3"/>
  <c r="K50" i="3"/>
  <c r="H50" i="3"/>
  <c r="N49" i="3"/>
  <c r="K49" i="3"/>
  <c r="H49" i="3"/>
  <c r="N48" i="3"/>
  <c r="K48" i="3"/>
  <c r="H48" i="3"/>
  <c r="N47" i="3"/>
  <c r="K47" i="3"/>
  <c r="H47" i="3"/>
  <c r="N46" i="3"/>
  <c r="K46" i="3"/>
  <c r="H46" i="3"/>
  <c r="N45" i="3"/>
  <c r="K45" i="3"/>
  <c r="H45" i="3"/>
  <c r="N44" i="3"/>
  <c r="K44" i="3"/>
  <c r="H44" i="3"/>
  <c r="N43" i="3"/>
  <c r="K43" i="3"/>
  <c r="H43" i="3"/>
  <c r="N42" i="3"/>
  <c r="K42" i="3"/>
  <c r="H42" i="3"/>
  <c r="N41" i="3"/>
  <c r="K41" i="3"/>
  <c r="H41" i="3"/>
  <c r="N40" i="3"/>
  <c r="K40" i="3"/>
  <c r="H40" i="3"/>
  <c r="N39" i="3"/>
  <c r="K39" i="3"/>
  <c r="H39" i="3"/>
  <c r="N38" i="3"/>
  <c r="K38" i="3"/>
  <c r="H38" i="3"/>
  <c r="N37" i="3"/>
  <c r="K37" i="3"/>
  <c r="H37" i="3"/>
  <c r="N36" i="3"/>
  <c r="K36" i="3"/>
  <c r="H36" i="3"/>
  <c r="N35" i="3"/>
  <c r="K35" i="3"/>
  <c r="H35" i="3"/>
  <c r="N34" i="3"/>
  <c r="K34" i="3"/>
  <c r="H34" i="3"/>
  <c r="N33" i="3"/>
  <c r="K33" i="3"/>
  <c r="H33" i="3"/>
  <c r="N32" i="3"/>
  <c r="K32" i="3"/>
  <c r="H32" i="3"/>
  <c r="N31" i="3"/>
  <c r="K31" i="3"/>
  <c r="H31" i="3"/>
  <c r="N30" i="3"/>
  <c r="K30" i="3"/>
  <c r="H30" i="3"/>
  <c r="N29" i="3"/>
  <c r="K29" i="3"/>
  <c r="H29" i="3"/>
  <c r="N28" i="3"/>
  <c r="K28" i="3"/>
  <c r="H28" i="3"/>
  <c r="N27" i="3"/>
  <c r="K27" i="3"/>
  <c r="H27" i="3"/>
  <c r="N26" i="3"/>
  <c r="K26" i="3"/>
  <c r="H26" i="3"/>
  <c r="N25" i="3"/>
  <c r="K25" i="3"/>
  <c r="H25" i="3"/>
  <c r="P24" i="3"/>
  <c r="Q24" i="3" s="1"/>
  <c r="N24" i="3"/>
  <c r="K24" i="3"/>
  <c r="H24" i="3"/>
  <c r="N23" i="3"/>
  <c r="K23" i="3"/>
  <c r="H23" i="3"/>
  <c r="N22" i="3"/>
  <c r="K22" i="3"/>
  <c r="H22" i="3"/>
  <c r="N21" i="3"/>
  <c r="K21" i="3"/>
  <c r="H21" i="3"/>
  <c r="N20" i="3"/>
  <c r="K20" i="3"/>
  <c r="H20" i="3"/>
  <c r="N19" i="3"/>
  <c r="K19" i="3"/>
  <c r="H19" i="3"/>
  <c r="N18" i="3"/>
  <c r="K18" i="3"/>
  <c r="H18" i="3"/>
  <c r="E18" i="3"/>
  <c r="N17" i="3"/>
  <c r="K17" i="3"/>
  <c r="H17" i="3"/>
  <c r="N16" i="3"/>
  <c r="K16" i="3"/>
  <c r="H16" i="3"/>
  <c r="K15" i="3"/>
  <c r="H15" i="3"/>
  <c r="K14" i="3"/>
  <c r="H14" i="3"/>
  <c r="K13" i="3"/>
  <c r="H13" i="3"/>
  <c r="K12" i="3"/>
  <c r="H12" i="3"/>
  <c r="K11" i="3"/>
  <c r="H11" i="3"/>
  <c r="K10" i="3"/>
  <c r="H10" i="3"/>
  <c r="H9" i="3"/>
  <c r="N8" i="3"/>
  <c r="K8" i="3"/>
  <c r="H8" i="3"/>
  <c r="H60" i="3" l="1"/>
</calcChain>
</file>

<file path=xl/sharedStrings.xml><?xml version="1.0" encoding="utf-8"?>
<sst xmlns="http://schemas.openxmlformats.org/spreadsheetml/2006/main" count="70" uniqueCount="70">
  <si>
    <t>№</t>
  </si>
  <si>
    <t>Sun’iy intellekt</t>
  </si>
  <si>
    <t>Biotibbiyot muhandisligi</t>
  </si>
  <si>
    <t>Neft va neft-gazni qayta ishlash texnologiyasi</t>
  </si>
  <si>
    <t>Qishloq xo‘jaligini mexanizatsiyalashtirish</t>
  </si>
  <si>
    <t>Yo‘l harakatini tashkil etish</t>
  </si>
  <si>
    <t xml:space="preserve">Transport vositalari muhandisligi </t>
  </si>
  <si>
    <t>Mexanika muhandisligi</t>
  </si>
  <si>
    <t>Yengil sanoat muhandisligi</t>
  </si>
  <si>
    <t>Geodeziya va geoinfarmatika</t>
  </si>
  <si>
    <t>Qurilish muhandisligi</t>
  </si>
  <si>
    <t>Qurilish muhandisligi (rus)</t>
  </si>
  <si>
    <t>Muhandislik kommunikatsiyalari qurilish va ekpluatatsiyasi</t>
  </si>
  <si>
    <t xml:space="preserve">Yo‘l muhandisligi </t>
  </si>
  <si>
    <t>Elektr muhandisligi</t>
  </si>
  <si>
    <t xml:space="preserve">Elektronika va asbobsozlik </t>
  </si>
  <si>
    <t xml:space="preserve">Metrologiya va standartlashtirish </t>
  </si>
  <si>
    <t>Mexatronika va robototexnika</t>
  </si>
  <si>
    <t>Arxitektura</t>
  </si>
  <si>
    <t>Arxitektura (rus)</t>
  </si>
  <si>
    <t xml:space="preserve">Kimyo muhandisligi </t>
  </si>
  <si>
    <t>Kimyo muhandisligi (rus)</t>
  </si>
  <si>
    <t>Neft va neft-gazni qayta ishlash texnologiyasi (rus)</t>
  </si>
  <si>
    <t xml:space="preserve">Biotexnologiya </t>
  </si>
  <si>
    <t>Atrof-muhit muxandisligi</t>
  </si>
  <si>
    <t xml:space="preserve">Oziq-ovqat texnologiyasi </t>
  </si>
  <si>
    <t xml:space="preserve">Qishloq xo‘jalik mahsulotlarini saqlash va dastlabki ishlash texnologiyasi </t>
  </si>
  <si>
    <t xml:space="preserve">Iqtisodiyot </t>
  </si>
  <si>
    <t>Iqtisodiyot (rus)</t>
  </si>
  <si>
    <t>Buxgalteriya hisobi</t>
  </si>
  <si>
    <t>Buxgalteriya hisobi (rus)</t>
  </si>
  <si>
    <t>Bank ishi</t>
  </si>
  <si>
    <t>Menejment</t>
  </si>
  <si>
    <t>Biznesni boshqarish</t>
  </si>
  <si>
    <t>Marketing</t>
  </si>
  <si>
    <t xml:space="preserve">Axborot tizimlari va texnologiyalari </t>
  </si>
  <si>
    <t xml:space="preserve">Telekommunikatsiya texnologiyalari </t>
  </si>
  <si>
    <t>Energetika muhandisligi (rus)</t>
  </si>
  <si>
    <t>Energetika muhandisligi</t>
  </si>
  <si>
    <t xml:space="preserve">Texnologik mashinalar va jihozlar  </t>
  </si>
  <si>
    <t>Texnologik mashinalar va jihozlar (rus)</t>
  </si>
  <si>
    <t>Ta’lim yo‘nalishi nomi</t>
  </si>
  <si>
    <t>Yo‘nalish shifri</t>
  </si>
  <si>
    <t>To‘liq ta’lim granti</t>
  </si>
  <si>
    <t>To‘liq bo‘lmagan ta’lim granti</t>
  </si>
  <si>
    <t>Axborot xavfsizligi</t>
  </si>
  <si>
    <t>Kompyuter injiniringi</t>
  </si>
  <si>
    <t>Dasturiy injiniring</t>
  </si>
  <si>
    <t>Kiberxavfsizlik injiniringi</t>
  </si>
  <si>
    <t>Grant bazaviy</t>
  </si>
  <si>
    <t>Bakalavr</t>
  </si>
  <si>
    <t>1-kurs</t>
  </si>
  <si>
    <t>Jami :</t>
  </si>
  <si>
    <t>To‘liq ta’lim granti %</t>
  </si>
  <si>
    <t>To‘lov-shartnoma soni</t>
  </si>
  <si>
    <t xml:space="preserve">Texnologik jarayonlar va ishlab chiqarishni avtomatlashtirish </t>
  </si>
  <si>
    <t>Axborot tizimlari va texnologiyalari (rus)</t>
  </si>
  <si>
    <t>Sun’iy intellekt(rus)</t>
  </si>
  <si>
    <t>Pochta aloqasi</t>
  </si>
  <si>
    <t>Kiberxavfsizlik injiniringi (rus)</t>
  </si>
  <si>
    <t xml:space="preserve">Kompyuter injiniringi(rus) </t>
  </si>
  <si>
    <t>j</t>
  </si>
  <si>
    <t>g</t>
  </si>
  <si>
    <t>3,,4 dan yuqori</t>
  </si>
  <si>
    <t>Grant</t>
  </si>
  <si>
    <t>Farq</t>
  </si>
  <si>
    <t>farq</t>
  </si>
  <si>
    <t>Mehnat muhofazasi va texnika xavfsizligi</t>
  </si>
  <si>
    <t xml:space="preserve"> 2024-2025 o‘quv yilida qabul qilingan bakalavriat ta’lim yo‘nalishlari talabalari uchun kelgusi o‘quv yilida to‘liq va to‘liq bo‘lmagan ta’lim grantlari                                                                                                                                                                                                     TAQSIMOTI</t>
  </si>
  <si>
    <t>Gazni chuqur qayta ishlash texnologiyasi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</si>
</sst>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1" fontId="4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/>
    <xf numFmtId="10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4" borderId="0" xfId="0" applyFont="1" applyFill="1"/>
    <xf numFmtId="1" fontId="7" fillId="4" borderId="0" xfId="0" applyNumberFormat="1" applyFont="1" applyFill="1"/>
    <xf numFmtId="1" fontId="7" fillId="0" borderId="0" xfId="0" applyNumberFormat="1" applyFont="1"/>
    <xf numFmtId="1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1" fontId="4" fillId="5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магистры (3.07.11) Шахрух_6 сферный 2" xfId="1" xr:uid="{87EA464A-43FE-4AD0-AE0A-5288E4AA44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8F0E-1511-45F2-BD0C-2D230B84A518}">
  <dimension ref="A1:S62"/>
  <sheetViews>
    <sheetView tabSelected="1" view="pageBreakPreview" zoomScaleNormal="100" zoomScaleSheetLayoutView="100" workbookViewId="0">
      <selection activeCell="U9" sqref="U9"/>
    </sheetView>
  </sheetViews>
  <sheetFormatPr defaultRowHeight="18.75" x14ac:dyDescent="0.3"/>
  <cols>
    <col min="1" max="1" width="5.85546875" style="4" customWidth="1"/>
    <col min="2" max="2" width="15.85546875" style="6" customWidth="1"/>
    <col min="3" max="3" width="70.140625" style="3" customWidth="1"/>
    <col min="4" max="4" width="18.140625" style="4" hidden="1" customWidth="1"/>
    <col min="5" max="5" width="14.5703125" style="4" hidden="1" customWidth="1"/>
    <col min="6" max="6" width="18.7109375" style="1" customWidth="1"/>
    <col min="7" max="7" width="15.5703125" style="1" customWidth="1"/>
    <col min="8" max="8" width="15.85546875" style="1" hidden="1" customWidth="1"/>
    <col min="9" max="9" width="17.5703125" style="19" hidden="1" customWidth="1"/>
    <col min="10" max="17" width="0" style="19" hidden="1" customWidth="1"/>
    <col min="18" max="16384" width="9.140625" style="1"/>
  </cols>
  <sheetData>
    <row r="1" spans="1:17" ht="26.25" customHeight="1" x14ac:dyDescent="0.3">
      <c r="A1" s="39" t="s">
        <v>68</v>
      </c>
      <c r="B1" s="39"/>
      <c r="C1" s="39"/>
      <c r="D1" s="39"/>
      <c r="E1" s="39"/>
      <c r="F1" s="39"/>
      <c r="G1" s="39"/>
      <c r="H1" s="39"/>
    </row>
    <row r="2" spans="1:17" ht="27.75" customHeight="1" x14ac:dyDescent="0.3">
      <c r="A2" s="39"/>
      <c r="B2" s="39"/>
      <c r="C2" s="39"/>
      <c r="D2" s="39"/>
      <c r="E2" s="39"/>
      <c r="F2" s="39"/>
      <c r="G2" s="39"/>
      <c r="H2" s="39"/>
    </row>
    <row r="3" spans="1:17" ht="30" customHeight="1" x14ac:dyDescent="0.3">
      <c r="A3" s="40"/>
      <c r="B3" s="40"/>
      <c r="C3" s="40"/>
      <c r="D3" s="40"/>
      <c r="E3" s="40"/>
      <c r="F3" s="40"/>
      <c r="G3" s="40"/>
      <c r="H3" s="40"/>
    </row>
    <row r="4" spans="1:17" ht="37.5" customHeight="1" x14ac:dyDescent="0.3">
      <c r="A4" s="36" t="s">
        <v>0</v>
      </c>
      <c r="B4" s="36" t="s">
        <v>42</v>
      </c>
      <c r="C4" s="36" t="s">
        <v>41</v>
      </c>
      <c r="D4" s="41" t="s">
        <v>49</v>
      </c>
      <c r="E4" s="41" t="s">
        <v>54</v>
      </c>
      <c r="F4" s="36" t="s">
        <v>43</v>
      </c>
      <c r="G4" s="43" t="s">
        <v>44</v>
      </c>
      <c r="H4" s="36" t="s">
        <v>53</v>
      </c>
      <c r="I4" s="35" t="s">
        <v>63</v>
      </c>
    </row>
    <row r="5" spans="1:17" ht="26.25" customHeight="1" x14ac:dyDescent="0.3">
      <c r="A5" s="36"/>
      <c r="B5" s="36"/>
      <c r="C5" s="36"/>
      <c r="D5" s="42"/>
      <c r="E5" s="42"/>
      <c r="F5" s="36"/>
      <c r="G5" s="43"/>
      <c r="H5" s="36"/>
      <c r="I5" s="35"/>
      <c r="J5" s="19" t="s">
        <v>64</v>
      </c>
      <c r="K5" s="19" t="s">
        <v>65</v>
      </c>
      <c r="N5" s="19" t="s">
        <v>66</v>
      </c>
    </row>
    <row r="6" spans="1:17" ht="15.75" customHeight="1" x14ac:dyDescent="0.3">
      <c r="A6" s="36" t="s">
        <v>50</v>
      </c>
      <c r="B6" s="36"/>
      <c r="C6" s="36"/>
      <c r="D6" s="36"/>
      <c r="E6" s="36"/>
      <c r="F6" s="36"/>
      <c r="G6" s="36"/>
      <c r="H6" s="36"/>
      <c r="I6" s="19" t="s">
        <v>61</v>
      </c>
      <c r="J6" s="19" t="s">
        <v>62</v>
      </c>
    </row>
    <row r="7" spans="1:17" ht="15" customHeight="1" x14ac:dyDescent="0.3">
      <c r="A7" s="36" t="s">
        <v>51</v>
      </c>
      <c r="B7" s="36"/>
      <c r="C7" s="36"/>
      <c r="D7" s="36"/>
      <c r="E7" s="36"/>
      <c r="F7" s="36"/>
      <c r="G7" s="36"/>
      <c r="H7" s="36"/>
    </row>
    <row r="8" spans="1:17" s="15" customFormat="1" x14ac:dyDescent="0.3">
      <c r="A8" s="37">
        <v>1</v>
      </c>
      <c r="B8" s="38">
        <v>60410100</v>
      </c>
      <c r="C8" s="2" t="s">
        <v>27</v>
      </c>
      <c r="D8" s="17">
        <v>14</v>
      </c>
      <c r="E8" s="17">
        <v>82</v>
      </c>
      <c r="F8" s="9">
        <v>8</v>
      </c>
      <c r="G8" s="9">
        <v>12</v>
      </c>
      <c r="H8" s="16">
        <f t="shared" ref="H8:H39" si="0">F8/D8</f>
        <v>0.5714285714285714</v>
      </c>
      <c r="I8" s="20">
        <v>86</v>
      </c>
      <c r="J8" s="20">
        <v>16</v>
      </c>
      <c r="K8" s="20">
        <f>I8-J8</f>
        <v>70</v>
      </c>
      <c r="L8" s="20"/>
      <c r="M8" s="20"/>
      <c r="N8" s="21">
        <f>I8-F8</f>
        <v>78</v>
      </c>
      <c r="O8" s="20"/>
      <c r="P8" s="20"/>
      <c r="Q8" s="20"/>
    </row>
    <row r="9" spans="1:17" x14ac:dyDescent="0.3">
      <c r="A9" s="37"/>
      <c r="B9" s="38"/>
      <c r="C9" s="2" t="s">
        <v>28</v>
      </c>
      <c r="D9" s="17">
        <v>1</v>
      </c>
      <c r="E9" s="17">
        <v>45</v>
      </c>
      <c r="F9" s="9">
        <v>1</v>
      </c>
      <c r="G9" s="44">
        <v>2</v>
      </c>
      <c r="H9" s="16">
        <f t="shared" si="0"/>
        <v>1</v>
      </c>
      <c r="I9" s="19">
        <v>1</v>
      </c>
      <c r="J9" s="19">
        <v>1</v>
      </c>
      <c r="K9" s="19">
        <v>0</v>
      </c>
    </row>
    <row r="10" spans="1:17" x14ac:dyDescent="0.3">
      <c r="A10" s="37">
        <v>2</v>
      </c>
      <c r="B10" s="38">
        <v>60410200</v>
      </c>
      <c r="C10" s="2" t="s">
        <v>29</v>
      </c>
      <c r="D10" s="17">
        <v>6</v>
      </c>
      <c r="E10" s="17">
        <v>44</v>
      </c>
      <c r="F10" s="9">
        <v>3</v>
      </c>
      <c r="G10" s="9">
        <v>6</v>
      </c>
      <c r="H10" s="16">
        <f t="shared" si="0"/>
        <v>0.5</v>
      </c>
      <c r="I10" s="19">
        <v>32</v>
      </c>
      <c r="J10" s="19">
        <v>8</v>
      </c>
      <c r="K10" s="19">
        <f>I10-J10</f>
        <v>24</v>
      </c>
    </row>
    <row r="11" spans="1:17" x14ac:dyDescent="0.3">
      <c r="A11" s="37"/>
      <c r="B11" s="38"/>
      <c r="C11" s="2" t="s">
        <v>30</v>
      </c>
      <c r="D11" s="17">
        <v>2</v>
      </c>
      <c r="E11" s="17">
        <v>15</v>
      </c>
      <c r="F11" s="9">
        <v>1</v>
      </c>
      <c r="G11" s="9">
        <v>2</v>
      </c>
      <c r="H11" s="16">
        <f t="shared" si="0"/>
        <v>0.5</v>
      </c>
      <c r="I11" s="19">
        <v>12</v>
      </c>
      <c r="J11" s="19">
        <v>2</v>
      </c>
      <c r="K11" s="19">
        <f>I11-J11</f>
        <v>10</v>
      </c>
    </row>
    <row r="12" spans="1:17" x14ac:dyDescent="0.3">
      <c r="A12" s="14">
        <v>3</v>
      </c>
      <c r="B12" s="17">
        <v>60410600</v>
      </c>
      <c r="C12" s="2" t="s">
        <v>31</v>
      </c>
      <c r="D12" s="17">
        <v>3</v>
      </c>
      <c r="E12" s="17">
        <v>44</v>
      </c>
      <c r="F12" s="9">
        <v>2</v>
      </c>
      <c r="G12" s="9">
        <v>2</v>
      </c>
      <c r="H12" s="16">
        <f t="shared" si="0"/>
        <v>0.66666666666666663</v>
      </c>
      <c r="I12" s="19">
        <v>30</v>
      </c>
      <c r="J12" s="19">
        <v>2</v>
      </c>
      <c r="K12" s="19">
        <f t="shared" ref="K12:K57" si="1">I12-J12</f>
        <v>28</v>
      </c>
    </row>
    <row r="13" spans="1:17" x14ac:dyDescent="0.3">
      <c r="A13" s="14">
        <v>4</v>
      </c>
      <c r="B13" s="17">
        <v>60410800</v>
      </c>
      <c r="C13" s="2" t="s">
        <v>32</v>
      </c>
      <c r="D13" s="17">
        <v>4</v>
      </c>
      <c r="E13" s="17">
        <v>39</v>
      </c>
      <c r="F13" s="9">
        <v>2</v>
      </c>
      <c r="G13" s="9">
        <v>4</v>
      </c>
      <c r="H13" s="16">
        <f t="shared" si="0"/>
        <v>0.5</v>
      </c>
      <c r="I13" s="19">
        <v>32</v>
      </c>
      <c r="J13" s="19">
        <v>4</v>
      </c>
      <c r="K13" s="19">
        <f t="shared" si="1"/>
        <v>28</v>
      </c>
    </row>
    <row r="14" spans="1:17" x14ac:dyDescent="0.3">
      <c r="A14" s="14">
        <v>5</v>
      </c>
      <c r="B14" s="17">
        <v>60410900</v>
      </c>
      <c r="C14" s="2" t="s">
        <v>33</v>
      </c>
      <c r="D14" s="17">
        <v>3</v>
      </c>
      <c r="E14" s="17">
        <v>17</v>
      </c>
      <c r="F14" s="9">
        <v>2</v>
      </c>
      <c r="G14" s="9">
        <v>2</v>
      </c>
      <c r="H14" s="16">
        <f t="shared" si="0"/>
        <v>0.66666666666666663</v>
      </c>
      <c r="I14" s="19">
        <v>8</v>
      </c>
      <c r="J14" s="19">
        <v>0</v>
      </c>
      <c r="K14" s="19">
        <f t="shared" si="1"/>
        <v>8</v>
      </c>
    </row>
    <row r="15" spans="1:17" x14ac:dyDescent="0.3">
      <c r="A15" s="14">
        <v>6</v>
      </c>
      <c r="B15" s="17">
        <v>60411200</v>
      </c>
      <c r="C15" s="2" t="s">
        <v>34</v>
      </c>
      <c r="D15" s="17">
        <v>1</v>
      </c>
      <c r="E15" s="17">
        <v>16</v>
      </c>
      <c r="F15" s="9">
        <v>1</v>
      </c>
      <c r="G15" s="9">
        <v>0</v>
      </c>
      <c r="H15" s="16">
        <f t="shared" si="0"/>
        <v>1</v>
      </c>
      <c r="I15" s="19">
        <v>3</v>
      </c>
      <c r="J15" s="19">
        <v>0</v>
      </c>
      <c r="K15" s="19">
        <f t="shared" si="1"/>
        <v>3</v>
      </c>
    </row>
    <row r="16" spans="1:17" x14ac:dyDescent="0.3">
      <c r="A16" s="18">
        <v>7</v>
      </c>
      <c r="B16" s="17">
        <v>60610100</v>
      </c>
      <c r="C16" s="5" t="s">
        <v>35</v>
      </c>
      <c r="D16" s="17">
        <v>28</v>
      </c>
      <c r="E16" s="17">
        <v>54</v>
      </c>
      <c r="F16" s="9">
        <v>18</v>
      </c>
      <c r="G16" s="9">
        <v>20</v>
      </c>
      <c r="H16" s="16">
        <f t="shared" si="0"/>
        <v>0.6428571428571429</v>
      </c>
      <c r="I16" s="19">
        <v>33</v>
      </c>
      <c r="J16" s="19">
        <v>18</v>
      </c>
      <c r="K16" s="19">
        <f t="shared" si="1"/>
        <v>15</v>
      </c>
      <c r="N16" s="22">
        <f>I16-F16</f>
        <v>15</v>
      </c>
    </row>
    <row r="17" spans="1:17" x14ac:dyDescent="0.3">
      <c r="A17" s="14">
        <v>8</v>
      </c>
      <c r="B17" s="17">
        <v>60610100</v>
      </c>
      <c r="C17" s="5" t="s">
        <v>56</v>
      </c>
      <c r="D17" s="17">
        <v>1</v>
      </c>
      <c r="E17" s="17">
        <v>9</v>
      </c>
      <c r="F17" s="9">
        <v>1</v>
      </c>
      <c r="G17" s="9">
        <v>0</v>
      </c>
      <c r="H17" s="16">
        <f t="shared" si="0"/>
        <v>1</v>
      </c>
      <c r="I17" s="19">
        <v>1</v>
      </c>
      <c r="J17" s="19">
        <v>1</v>
      </c>
      <c r="K17" s="19">
        <f t="shared" si="1"/>
        <v>0</v>
      </c>
      <c r="N17" s="22">
        <f t="shared" ref="N17:N57" si="2">I17-F17</f>
        <v>0</v>
      </c>
    </row>
    <row r="18" spans="1:17" x14ac:dyDescent="0.3">
      <c r="A18" s="14">
        <v>9</v>
      </c>
      <c r="B18" s="17">
        <v>60610500</v>
      </c>
      <c r="C18" s="2" t="s">
        <v>1</v>
      </c>
      <c r="D18" s="17">
        <v>13</v>
      </c>
      <c r="E18" s="17">
        <f>44+37</f>
        <v>81</v>
      </c>
      <c r="F18" s="9">
        <v>10</v>
      </c>
      <c r="G18" s="9">
        <v>6</v>
      </c>
      <c r="H18" s="16">
        <f t="shared" si="0"/>
        <v>0.76923076923076927</v>
      </c>
      <c r="I18" s="19">
        <v>24</v>
      </c>
      <c r="J18" s="19">
        <v>8</v>
      </c>
      <c r="K18" s="19">
        <f t="shared" si="1"/>
        <v>16</v>
      </c>
      <c r="N18" s="22">
        <f t="shared" si="2"/>
        <v>14</v>
      </c>
    </row>
    <row r="19" spans="1:17" x14ac:dyDescent="0.3">
      <c r="A19" s="14">
        <v>10</v>
      </c>
      <c r="B19" s="17">
        <v>60610500</v>
      </c>
      <c r="C19" s="2" t="s">
        <v>57</v>
      </c>
      <c r="D19" s="17">
        <v>1</v>
      </c>
      <c r="E19" s="17">
        <v>11</v>
      </c>
      <c r="F19" s="9">
        <v>1</v>
      </c>
      <c r="G19" s="9">
        <v>0</v>
      </c>
      <c r="H19" s="16">
        <f t="shared" si="0"/>
        <v>1</v>
      </c>
      <c r="I19" s="19">
        <v>1</v>
      </c>
      <c r="J19" s="19">
        <v>1</v>
      </c>
      <c r="K19" s="19">
        <f t="shared" si="1"/>
        <v>0</v>
      </c>
      <c r="N19" s="22">
        <f t="shared" si="2"/>
        <v>0</v>
      </c>
    </row>
    <row r="20" spans="1:17" x14ac:dyDescent="0.3">
      <c r="A20" s="25">
        <v>11</v>
      </c>
      <c r="B20" s="26">
        <v>60610600</v>
      </c>
      <c r="C20" s="27" t="s">
        <v>36</v>
      </c>
      <c r="D20" s="26">
        <v>50</v>
      </c>
      <c r="E20" s="26">
        <v>50</v>
      </c>
      <c r="F20" s="28">
        <v>45</v>
      </c>
      <c r="G20" s="28">
        <v>10</v>
      </c>
      <c r="H20" s="13">
        <f t="shared" si="0"/>
        <v>0.9</v>
      </c>
      <c r="I20" s="19">
        <v>38</v>
      </c>
      <c r="J20" s="19">
        <v>30</v>
      </c>
      <c r="K20" s="19">
        <f t="shared" si="1"/>
        <v>8</v>
      </c>
      <c r="N20" s="22">
        <f t="shared" si="2"/>
        <v>-7</v>
      </c>
    </row>
    <row r="21" spans="1:17" x14ac:dyDescent="0.3">
      <c r="A21" s="33">
        <v>12</v>
      </c>
      <c r="B21" s="34">
        <v>60710100</v>
      </c>
      <c r="C21" s="27" t="s">
        <v>20</v>
      </c>
      <c r="D21" s="26">
        <v>9</v>
      </c>
      <c r="E21" s="26">
        <v>24</v>
      </c>
      <c r="F21" s="28">
        <v>7</v>
      </c>
      <c r="G21" s="28">
        <v>4</v>
      </c>
      <c r="H21" s="13">
        <f t="shared" si="0"/>
        <v>0.77777777777777779</v>
      </c>
      <c r="I21" s="19">
        <v>7</v>
      </c>
      <c r="J21" s="19">
        <v>2</v>
      </c>
      <c r="K21" s="19">
        <f t="shared" si="1"/>
        <v>5</v>
      </c>
      <c r="N21" s="22">
        <f t="shared" si="2"/>
        <v>0</v>
      </c>
    </row>
    <row r="22" spans="1:17" x14ac:dyDescent="0.3">
      <c r="A22" s="33"/>
      <c r="B22" s="34"/>
      <c r="C22" s="27" t="s">
        <v>21</v>
      </c>
      <c r="D22" s="26">
        <v>1</v>
      </c>
      <c r="E22" s="26">
        <v>3</v>
      </c>
      <c r="F22" s="28">
        <v>1</v>
      </c>
      <c r="G22" s="28">
        <v>0</v>
      </c>
      <c r="H22" s="13">
        <f t="shared" si="0"/>
        <v>1</v>
      </c>
      <c r="I22" s="19">
        <v>2</v>
      </c>
      <c r="J22" s="19">
        <v>0</v>
      </c>
      <c r="K22" s="19">
        <f t="shared" si="1"/>
        <v>2</v>
      </c>
      <c r="N22" s="22">
        <f t="shared" si="2"/>
        <v>1</v>
      </c>
    </row>
    <row r="23" spans="1:17" x14ac:dyDescent="0.3">
      <c r="A23" s="29">
        <v>13</v>
      </c>
      <c r="B23" s="30">
        <v>60710200</v>
      </c>
      <c r="C23" s="31" t="s">
        <v>23</v>
      </c>
      <c r="D23" s="26">
        <v>15</v>
      </c>
      <c r="E23" s="26">
        <v>7</v>
      </c>
      <c r="F23" s="28">
        <v>8</v>
      </c>
      <c r="G23" s="28">
        <v>14</v>
      </c>
      <c r="H23" s="13">
        <f t="shared" si="0"/>
        <v>0.53333333333333333</v>
      </c>
      <c r="I23" s="19">
        <v>8</v>
      </c>
      <c r="J23" s="19">
        <v>6</v>
      </c>
      <c r="K23" s="19">
        <f t="shared" si="1"/>
        <v>2</v>
      </c>
      <c r="N23" s="22">
        <f t="shared" si="2"/>
        <v>0</v>
      </c>
    </row>
    <row r="24" spans="1:17" x14ac:dyDescent="0.3">
      <c r="A24" s="33">
        <v>14</v>
      </c>
      <c r="B24" s="34">
        <v>60710400</v>
      </c>
      <c r="C24" s="27" t="s">
        <v>38</v>
      </c>
      <c r="D24" s="26">
        <v>95</v>
      </c>
      <c r="E24" s="26">
        <v>95</v>
      </c>
      <c r="F24" s="28">
        <v>85</v>
      </c>
      <c r="G24" s="28">
        <v>20</v>
      </c>
      <c r="H24" s="13">
        <f t="shared" si="0"/>
        <v>0.89473684210526316</v>
      </c>
      <c r="I24" s="19">
        <v>88</v>
      </c>
      <c r="J24" s="19">
        <v>57</v>
      </c>
      <c r="K24" s="19">
        <f t="shared" si="1"/>
        <v>31</v>
      </c>
      <c r="N24" s="22">
        <f t="shared" si="2"/>
        <v>3</v>
      </c>
      <c r="P24" s="22">
        <f>D24-F24</f>
        <v>10</v>
      </c>
      <c r="Q24" s="19">
        <f>P24*2</f>
        <v>20</v>
      </c>
    </row>
    <row r="25" spans="1:17" x14ac:dyDescent="0.3">
      <c r="A25" s="33"/>
      <c r="B25" s="34"/>
      <c r="C25" s="27" t="s">
        <v>37</v>
      </c>
      <c r="D25" s="26">
        <v>8</v>
      </c>
      <c r="E25" s="26">
        <v>11</v>
      </c>
      <c r="F25" s="28">
        <v>4</v>
      </c>
      <c r="G25" s="28">
        <v>8</v>
      </c>
      <c r="H25" s="13">
        <f t="shared" si="0"/>
        <v>0.5</v>
      </c>
      <c r="I25" s="19">
        <v>2</v>
      </c>
      <c r="J25" s="19">
        <v>2</v>
      </c>
      <c r="K25" s="19">
        <f t="shared" si="1"/>
        <v>0</v>
      </c>
      <c r="N25" s="22">
        <f t="shared" si="2"/>
        <v>-2</v>
      </c>
    </row>
    <row r="26" spans="1:17" x14ac:dyDescent="0.3">
      <c r="A26" s="29">
        <v>15</v>
      </c>
      <c r="B26" s="26">
        <v>60710500</v>
      </c>
      <c r="C26" s="27" t="s">
        <v>14</v>
      </c>
      <c r="D26" s="26">
        <v>10</v>
      </c>
      <c r="E26" s="26">
        <v>47</v>
      </c>
      <c r="F26" s="28">
        <v>6</v>
      </c>
      <c r="G26" s="28">
        <v>8</v>
      </c>
      <c r="H26" s="13">
        <f t="shared" si="0"/>
        <v>0.6</v>
      </c>
      <c r="I26" s="19">
        <v>17</v>
      </c>
      <c r="J26" s="19">
        <v>7</v>
      </c>
      <c r="K26" s="19">
        <f t="shared" si="1"/>
        <v>10</v>
      </c>
      <c r="N26" s="22">
        <f t="shared" si="2"/>
        <v>11</v>
      </c>
    </row>
    <row r="27" spans="1:17" x14ac:dyDescent="0.3">
      <c r="A27" s="29">
        <v>16</v>
      </c>
      <c r="B27" s="26">
        <v>60710700</v>
      </c>
      <c r="C27" s="27" t="s">
        <v>15</v>
      </c>
      <c r="D27" s="26">
        <v>1</v>
      </c>
      <c r="E27" s="26">
        <v>36</v>
      </c>
      <c r="F27" s="28">
        <v>1</v>
      </c>
      <c r="G27" s="28">
        <v>0</v>
      </c>
      <c r="H27" s="13">
        <f t="shared" si="0"/>
        <v>1</v>
      </c>
      <c r="I27" s="19">
        <v>8</v>
      </c>
      <c r="J27" s="19">
        <v>0</v>
      </c>
      <c r="K27" s="19">
        <f t="shared" si="1"/>
        <v>8</v>
      </c>
      <c r="N27" s="22">
        <f t="shared" si="2"/>
        <v>7</v>
      </c>
    </row>
    <row r="28" spans="1:17" x14ac:dyDescent="0.3">
      <c r="A28" s="29">
        <v>17</v>
      </c>
      <c r="B28" s="26">
        <v>60710800</v>
      </c>
      <c r="C28" s="27" t="s">
        <v>16</v>
      </c>
      <c r="D28" s="26">
        <v>4</v>
      </c>
      <c r="E28" s="26">
        <v>19</v>
      </c>
      <c r="F28" s="28">
        <v>3</v>
      </c>
      <c r="G28" s="28">
        <v>2</v>
      </c>
      <c r="H28" s="13">
        <f t="shared" si="0"/>
        <v>0.75</v>
      </c>
      <c r="I28" s="19">
        <v>3</v>
      </c>
      <c r="J28" s="19">
        <v>0</v>
      </c>
      <c r="K28" s="19">
        <f t="shared" si="1"/>
        <v>3</v>
      </c>
      <c r="N28" s="22">
        <f t="shared" si="2"/>
        <v>0</v>
      </c>
    </row>
    <row r="29" spans="1:17" x14ac:dyDescent="0.3">
      <c r="A29" s="29">
        <v>18</v>
      </c>
      <c r="B29" s="26">
        <v>60710900</v>
      </c>
      <c r="C29" s="27" t="s">
        <v>55</v>
      </c>
      <c r="D29" s="26">
        <v>2</v>
      </c>
      <c r="E29" s="26">
        <v>19</v>
      </c>
      <c r="F29" s="28">
        <v>4</v>
      </c>
      <c r="G29" s="28">
        <v>0</v>
      </c>
      <c r="H29" s="13">
        <f t="shared" si="0"/>
        <v>2</v>
      </c>
      <c r="I29" s="19">
        <v>10</v>
      </c>
      <c r="J29" s="19">
        <v>1</v>
      </c>
      <c r="K29" s="19">
        <f t="shared" si="1"/>
        <v>9</v>
      </c>
      <c r="N29" s="22">
        <f t="shared" si="2"/>
        <v>6</v>
      </c>
    </row>
    <row r="30" spans="1:17" x14ac:dyDescent="0.3">
      <c r="A30" s="29">
        <v>19</v>
      </c>
      <c r="B30" s="26">
        <v>60711100</v>
      </c>
      <c r="C30" s="27" t="s">
        <v>2</v>
      </c>
      <c r="D30" s="26">
        <v>4</v>
      </c>
      <c r="E30" s="26">
        <v>21</v>
      </c>
      <c r="F30" s="28">
        <v>2</v>
      </c>
      <c r="G30" s="28">
        <v>4</v>
      </c>
      <c r="H30" s="13">
        <f t="shared" si="0"/>
        <v>0.5</v>
      </c>
      <c r="I30" s="19">
        <v>7</v>
      </c>
      <c r="J30" s="19">
        <v>2</v>
      </c>
      <c r="K30" s="19">
        <f t="shared" si="1"/>
        <v>5</v>
      </c>
      <c r="N30" s="22">
        <f t="shared" si="2"/>
        <v>5</v>
      </c>
    </row>
    <row r="31" spans="1:17" x14ac:dyDescent="0.3">
      <c r="A31" s="29">
        <v>20</v>
      </c>
      <c r="B31" s="26">
        <v>60711400</v>
      </c>
      <c r="C31" s="27" t="s">
        <v>6</v>
      </c>
      <c r="D31" s="26">
        <v>16</v>
      </c>
      <c r="E31" s="26">
        <v>72</v>
      </c>
      <c r="F31" s="28">
        <v>10</v>
      </c>
      <c r="G31" s="28">
        <v>12</v>
      </c>
      <c r="H31" s="13">
        <f t="shared" si="0"/>
        <v>0.625</v>
      </c>
      <c r="I31" s="19">
        <v>4</v>
      </c>
      <c r="J31" s="19">
        <v>0</v>
      </c>
      <c r="K31" s="19">
        <f t="shared" si="1"/>
        <v>4</v>
      </c>
      <c r="N31" s="22">
        <f t="shared" si="2"/>
        <v>-6</v>
      </c>
    </row>
    <row r="32" spans="1:17" x14ac:dyDescent="0.3">
      <c r="A32" s="29">
        <v>21</v>
      </c>
      <c r="B32" s="26">
        <v>60720100</v>
      </c>
      <c r="C32" s="27" t="s">
        <v>25</v>
      </c>
      <c r="D32" s="26">
        <v>34</v>
      </c>
      <c r="E32" s="26">
        <v>12</v>
      </c>
      <c r="F32" s="28">
        <v>25</v>
      </c>
      <c r="G32" s="28">
        <v>18</v>
      </c>
      <c r="H32" s="13">
        <f t="shared" si="0"/>
        <v>0.73529411764705888</v>
      </c>
      <c r="I32" s="19">
        <v>18</v>
      </c>
      <c r="J32" s="19">
        <v>15</v>
      </c>
      <c r="K32" s="19">
        <f t="shared" si="1"/>
        <v>3</v>
      </c>
      <c r="N32" s="22">
        <f t="shared" si="2"/>
        <v>-7</v>
      </c>
    </row>
    <row r="33" spans="1:14" x14ac:dyDescent="0.3">
      <c r="A33" s="33">
        <v>22</v>
      </c>
      <c r="B33" s="34">
        <v>60720400</v>
      </c>
      <c r="C33" s="27" t="s">
        <v>39</v>
      </c>
      <c r="D33" s="26">
        <v>17</v>
      </c>
      <c r="E33" s="26">
        <v>56</v>
      </c>
      <c r="F33" s="28">
        <v>10</v>
      </c>
      <c r="G33" s="28">
        <v>14</v>
      </c>
      <c r="H33" s="13">
        <f t="shared" si="0"/>
        <v>0.58823529411764708</v>
      </c>
      <c r="I33" s="19">
        <v>18</v>
      </c>
      <c r="J33" s="19">
        <v>6</v>
      </c>
      <c r="K33" s="19">
        <f t="shared" si="1"/>
        <v>12</v>
      </c>
      <c r="N33" s="22">
        <f t="shared" si="2"/>
        <v>8</v>
      </c>
    </row>
    <row r="34" spans="1:14" x14ac:dyDescent="0.3">
      <c r="A34" s="33"/>
      <c r="B34" s="34"/>
      <c r="C34" s="27" t="s">
        <v>40</v>
      </c>
      <c r="D34" s="26">
        <v>2</v>
      </c>
      <c r="E34" s="26">
        <v>1</v>
      </c>
      <c r="F34" s="28">
        <v>2</v>
      </c>
      <c r="G34" s="28">
        <v>0</v>
      </c>
      <c r="H34" s="13">
        <f t="shared" si="0"/>
        <v>1</v>
      </c>
      <c r="I34" s="19">
        <v>2</v>
      </c>
      <c r="J34" s="19">
        <v>2</v>
      </c>
      <c r="K34" s="19">
        <f t="shared" si="1"/>
        <v>0</v>
      </c>
      <c r="N34" s="22">
        <f t="shared" si="2"/>
        <v>0</v>
      </c>
    </row>
    <row r="35" spans="1:14" x14ac:dyDescent="0.3">
      <c r="A35" s="29">
        <v>23</v>
      </c>
      <c r="B35" s="26">
        <v>60712300</v>
      </c>
      <c r="C35" s="27" t="s">
        <v>7</v>
      </c>
      <c r="D35" s="26">
        <v>6</v>
      </c>
      <c r="E35" s="26">
        <v>24</v>
      </c>
      <c r="F35" s="28">
        <v>4</v>
      </c>
      <c r="G35" s="28">
        <v>6</v>
      </c>
      <c r="H35" s="13">
        <f t="shared" si="0"/>
        <v>0.66666666666666663</v>
      </c>
      <c r="I35" s="19">
        <v>8</v>
      </c>
      <c r="J35" s="19">
        <v>4</v>
      </c>
      <c r="K35" s="19">
        <f t="shared" si="1"/>
        <v>4</v>
      </c>
      <c r="N35" s="22">
        <f t="shared" si="2"/>
        <v>4</v>
      </c>
    </row>
    <row r="36" spans="1:14" x14ac:dyDescent="0.3">
      <c r="A36" s="29">
        <v>24</v>
      </c>
      <c r="B36" s="26">
        <v>60711000</v>
      </c>
      <c r="C36" s="27" t="s">
        <v>17</v>
      </c>
      <c r="D36" s="26">
        <v>8</v>
      </c>
      <c r="E36" s="26">
        <v>6</v>
      </c>
      <c r="F36" s="28">
        <v>6</v>
      </c>
      <c r="G36" s="28">
        <v>4</v>
      </c>
      <c r="H36" s="13">
        <f t="shared" si="0"/>
        <v>0.75</v>
      </c>
      <c r="I36" s="19">
        <v>10</v>
      </c>
      <c r="J36" s="19">
        <v>6</v>
      </c>
      <c r="K36" s="19">
        <f t="shared" si="1"/>
        <v>4</v>
      </c>
      <c r="N36" s="22">
        <f t="shared" si="2"/>
        <v>4</v>
      </c>
    </row>
    <row r="37" spans="1:14" x14ac:dyDescent="0.3">
      <c r="A37" s="33">
        <v>25</v>
      </c>
      <c r="B37" s="34">
        <v>60720600</v>
      </c>
      <c r="C37" s="27" t="s">
        <v>3</v>
      </c>
      <c r="D37" s="26">
        <v>11</v>
      </c>
      <c r="E37" s="26">
        <v>23</v>
      </c>
      <c r="F37" s="28">
        <v>8</v>
      </c>
      <c r="G37" s="28">
        <v>6</v>
      </c>
      <c r="H37" s="13">
        <f t="shared" si="0"/>
        <v>0.72727272727272729</v>
      </c>
      <c r="I37" s="19">
        <v>8</v>
      </c>
      <c r="J37" s="19">
        <v>1</v>
      </c>
      <c r="K37" s="19">
        <f t="shared" si="1"/>
        <v>7</v>
      </c>
      <c r="N37" s="22">
        <f t="shared" si="2"/>
        <v>0</v>
      </c>
    </row>
    <row r="38" spans="1:14" x14ac:dyDescent="0.3">
      <c r="A38" s="33"/>
      <c r="B38" s="34"/>
      <c r="C38" s="27" t="s">
        <v>22</v>
      </c>
      <c r="D38" s="26">
        <v>3</v>
      </c>
      <c r="E38" s="26">
        <v>2</v>
      </c>
      <c r="F38" s="28">
        <v>2</v>
      </c>
      <c r="G38" s="28">
        <v>2</v>
      </c>
      <c r="H38" s="13">
        <f t="shared" si="0"/>
        <v>0.66666666666666663</v>
      </c>
      <c r="I38" s="19">
        <v>3</v>
      </c>
      <c r="J38" s="19">
        <v>3</v>
      </c>
      <c r="K38" s="19">
        <f t="shared" si="1"/>
        <v>0</v>
      </c>
      <c r="N38" s="22">
        <f t="shared" si="2"/>
        <v>1</v>
      </c>
    </row>
    <row r="39" spans="1:14" x14ac:dyDescent="0.3">
      <c r="A39" s="29">
        <v>26</v>
      </c>
      <c r="B39" s="26">
        <v>60720700</v>
      </c>
      <c r="C39" s="27" t="s">
        <v>8</v>
      </c>
      <c r="D39" s="26">
        <v>25</v>
      </c>
      <c r="E39" s="26">
        <v>48</v>
      </c>
      <c r="F39" s="28">
        <v>23</v>
      </c>
      <c r="G39" s="28">
        <v>4</v>
      </c>
      <c r="H39" s="13">
        <f t="shared" si="0"/>
        <v>0.92</v>
      </c>
      <c r="I39" s="19">
        <v>31</v>
      </c>
      <c r="J39" s="19">
        <v>15</v>
      </c>
      <c r="K39" s="19">
        <f t="shared" si="1"/>
        <v>16</v>
      </c>
      <c r="N39" s="22">
        <f t="shared" si="2"/>
        <v>8</v>
      </c>
    </row>
    <row r="40" spans="1:14" x14ac:dyDescent="0.3">
      <c r="A40" s="29">
        <v>27</v>
      </c>
      <c r="B40" s="26">
        <v>60711800</v>
      </c>
      <c r="C40" s="27" t="s">
        <v>24</v>
      </c>
      <c r="D40" s="26">
        <v>9</v>
      </c>
      <c r="E40" s="26">
        <v>11</v>
      </c>
      <c r="F40" s="28">
        <v>7</v>
      </c>
      <c r="G40" s="28">
        <v>4</v>
      </c>
      <c r="H40" s="13">
        <f t="shared" ref="H40:H60" si="3">F40/D40</f>
        <v>0.77777777777777779</v>
      </c>
      <c r="I40" s="19">
        <v>6</v>
      </c>
      <c r="J40" s="19">
        <v>5</v>
      </c>
      <c r="K40" s="19">
        <f t="shared" si="1"/>
        <v>1</v>
      </c>
      <c r="N40" s="22">
        <f t="shared" si="2"/>
        <v>-1</v>
      </c>
    </row>
    <row r="41" spans="1:14" x14ac:dyDescent="0.3">
      <c r="A41" s="29">
        <v>28</v>
      </c>
      <c r="B41" s="26">
        <v>60721500</v>
      </c>
      <c r="C41" s="31" t="s">
        <v>9</v>
      </c>
      <c r="D41" s="26">
        <v>20</v>
      </c>
      <c r="E41" s="26">
        <v>26</v>
      </c>
      <c r="F41" s="28">
        <v>19</v>
      </c>
      <c r="G41" s="28">
        <v>2</v>
      </c>
      <c r="H41" s="13">
        <f t="shared" si="3"/>
        <v>0.95</v>
      </c>
      <c r="I41" s="19">
        <v>28</v>
      </c>
      <c r="J41" s="19">
        <v>16</v>
      </c>
      <c r="K41" s="19">
        <f t="shared" si="1"/>
        <v>12</v>
      </c>
      <c r="N41" s="22">
        <f t="shared" si="2"/>
        <v>9</v>
      </c>
    </row>
    <row r="42" spans="1:14" x14ac:dyDescent="0.3">
      <c r="A42" s="33">
        <v>29</v>
      </c>
      <c r="B42" s="34">
        <v>60730100</v>
      </c>
      <c r="C42" s="31" t="s">
        <v>18</v>
      </c>
      <c r="D42" s="26">
        <v>20</v>
      </c>
      <c r="E42" s="26">
        <v>28</v>
      </c>
      <c r="F42" s="28">
        <v>14</v>
      </c>
      <c r="G42" s="28">
        <v>12</v>
      </c>
      <c r="H42" s="13">
        <f t="shared" si="3"/>
        <v>0.7</v>
      </c>
      <c r="I42" s="19">
        <v>44</v>
      </c>
      <c r="J42" s="19">
        <v>21</v>
      </c>
      <c r="K42" s="19">
        <f t="shared" si="1"/>
        <v>23</v>
      </c>
      <c r="N42" s="22">
        <f t="shared" si="2"/>
        <v>30</v>
      </c>
    </row>
    <row r="43" spans="1:14" x14ac:dyDescent="0.3">
      <c r="A43" s="33"/>
      <c r="B43" s="34"/>
      <c r="C43" s="31" t="s">
        <v>19</v>
      </c>
      <c r="D43" s="26">
        <v>3</v>
      </c>
      <c r="E43" s="26">
        <v>16</v>
      </c>
      <c r="F43" s="28">
        <v>2</v>
      </c>
      <c r="G43" s="28">
        <v>2</v>
      </c>
      <c r="H43" s="13">
        <f t="shared" si="3"/>
        <v>0.66666666666666663</v>
      </c>
      <c r="I43" s="19">
        <v>15</v>
      </c>
      <c r="J43" s="19">
        <v>2</v>
      </c>
      <c r="K43" s="19">
        <f t="shared" si="1"/>
        <v>13</v>
      </c>
      <c r="N43" s="22">
        <f t="shared" si="2"/>
        <v>13</v>
      </c>
    </row>
    <row r="44" spans="1:14" x14ac:dyDescent="0.3">
      <c r="A44" s="33">
        <v>30</v>
      </c>
      <c r="B44" s="34">
        <v>60730300</v>
      </c>
      <c r="C44" s="27" t="s">
        <v>10</v>
      </c>
      <c r="D44" s="26">
        <v>32</v>
      </c>
      <c r="E44" s="26">
        <v>43</v>
      </c>
      <c r="F44" s="28">
        <v>30</v>
      </c>
      <c r="G44" s="28">
        <v>2</v>
      </c>
      <c r="H44" s="13">
        <f t="shared" si="3"/>
        <v>0.9375</v>
      </c>
      <c r="I44" s="19">
        <v>36</v>
      </c>
      <c r="J44" s="19">
        <v>20</v>
      </c>
      <c r="K44" s="19">
        <f t="shared" si="1"/>
        <v>16</v>
      </c>
      <c r="N44" s="22">
        <f t="shared" si="2"/>
        <v>6</v>
      </c>
    </row>
    <row r="45" spans="1:14" x14ac:dyDescent="0.3">
      <c r="A45" s="33"/>
      <c r="B45" s="34"/>
      <c r="C45" s="27" t="s">
        <v>11</v>
      </c>
      <c r="D45" s="26">
        <v>2</v>
      </c>
      <c r="E45" s="26">
        <v>2</v>
      </c>
      <c r="F45" s="28">
        <v>2</v>
      </c>
      <c r="G45" s="28">
        <v>0</v>
      </c>
      <c r="H45" s="13">
        <f t="shared" si="3"/>
        <v>1</v>
      </c>
      <c r="I45" s="19">
        <v>1</v>
      </c>
      <c r="J45" s="19">
        <v>2</v>
      </c>
      <c r="K45" s="19">
        <f t="shared" si="1"/>
        <v>-1</v>
      </c>
      <c r="N45" s="22">
        <f t="shared" si="2"/>
        <v>-1</v>
      </c>
    </row>
    <row r="46" spans="1:14" x14ac:dyDescent="0.3">
      <c r="A46" s="29">
        <v>31</v>
      </c>
      <c r="B46" s="26">
        <v>60730400</v>
      </c>
      <c r="C46" s="31" t="s">
        <v>12</v>
      </c>
      <c r="D46" s="26">
        <v>5</v>
      </c>
      <c r="E46" s="26">
        <v>35</v>
      </c>
      <c r="F46" s="28">
        <v>3</v>
      </c>
      <c r="G46" s="28">
        <v>4</v>
      </c>
      <c r="H46" s="13">
        <f t="shared" si="3"/>
        <v>0.6</v>
      </c>
      <c r="I46" s="19">
        <v>11</v>
      </c>
      <c r="J46" s="19">
        <v>5</v>
      </c>
      <c r="K46" s="19">
        <f t="shared" si="1"/>
        <v>6</v>
      </c>
      <c r="N46" s="22">
        <f t="shared" si="2"/>
        <v>8</v>
      </c>
    </row>
    <row r="47" spans="1:14" x14ac:dyDescent="0.3">
      <c r="A47" s="29">
        <v>32</v>
      </c>
      <c r="B47" s="30">
        <v>60730500</v>
      </c>
      <c r="C47" s="31" t="s">
        <v>13</v>
      </c>
      <c r="D47" s="26">
        <v>6</v>
      </c>
      <c r="E47" s="26">
        <v>38</v>
      </c>
      <c r="F47" s="28">
        <v>3</v>
      </c>
      <c r="G47" s="28">
        <v>6</v>
      </c>
      <c r="H47" s="13">
        <f t="shared" si="3"/>
        <v>0.5</v>
      </c>
      <c r="I47" s="19">
        <v>13</v>
      </c>
      <c r="J47" s="19">
        <v>6</v>
      </c>
      <c r="K47" s="19">
        <f t="shared" si="1"/>
        <v>7</v>
      </c>
      <c r="N47" s="22">
        <f t="shared" si="2"/>
        <v>10</v>
      </c>
    </row>
    <row r="48" spans="1:14" x14ac:dyDescent="0.3">
      <c r="A48" s="29">
        <v>33</v>
      </c>
      <c r="B48" s="26">
        <v>60810100</v>
      </c>
      <c r="C48" s="27" t="s">
        <v>4</v>
      </c>
      <c r="D48" s="26">
        <v>7</v>
      </c>
      <c r="E48" s="26">
        <v>19</v>
      </c>
      <c r="F48" s="28">
        <v>6</v>
      </c>
      <c r="G48" s="28">
        <v>2</v>
      </c>
      <c r="H48" s="13">
        <f t="shared" si="3"/>
        <v>0.8571428571428571</v>
      </c>
      <c r="I48" s="19">
        <v>6</v>
      </c>
      <c r="J48" s="19">
        <v>4</v>
      </c>
      <c r="K48" s="19">
        <f t="shared" si="1"/>
        <v>2</v>
      </c>
      <c r="N48" s="22">
        <f t="shared" si="2"/>
        <v>0</v>
      </c>
    </row>
    <row r="49" spans="1:19" ht="36.75" customHeight="1" x14ac:dyDescent="0.3">
      <c r="A49" s="29">
        <v>34</v>
      </c>
      <c r="B49" s="26">
        <v>60810700</v>
      </c>
      <c r="C49" s="27" t="s">
        <v>26</v>
      </c>
      <c r="D49" s="26">
        <v>45</v>
      </c>
      <c r="E49" s="26">
        <v>8</v>
      </c>
      <c r="F49" s="28">
        <v>25</v>
      </c>
      <c r="G49" s="28">
        <v>40</v>
      </c>
      <c r="H49" s="13">
        <f t="shared" si="3"/>
        <v>0.55555555555555558</v>
      </c>
      <c r="I49" s="19">
        <v>22</v>
      </c>
      <c r="J49" s="19">
        <v>19</v>
      </c>
      <c r="K49" s="19">
        <f t="shared" si="1"/>
        <v>3</v>
      </c>
      <c r="N49" s="22">
        <f t="shared" si="2"/>
        <v>-3</v>
      </c>
      <c r="S49" s="10"/>
    </row>
    <row r="50" spans="1:19" x14ac:dyDescent="0.3">
      <c r="A50" s="14">
        <v>35</v>
      </c>
      <c r="B50" s="17">
        <v>61040200</v>
      </c>
      <c r="C50" s="2" t="s">
        <v>5</v>
      </c>
      <c r="D50" s="17">
        <v>7</v>
      </c>
      <c r="E50" s="17">
        <v>43</v>
      </c>
      <c r="F50" s="9">
        <v>4</v>
      </c>
      <c r="G50" s="9">
        <v>6</v>
      </c>
      <c r="H50" s="16">
        <f t="shared" si="3"/>
        <v>0.5714285714285714</v>
      </c>
      <c r="I50" s="19">
        <v>12</v>
      </c>
      <c r="J50" s="19">
        <v>4</v>
      </c>
      <c r="K50" s="19">
        <f t="shared" si="1"/>
        <v>8</v>
      </c>
      <c r="N50" s="22">
        <f t="shared" si="2"/>
        <v>8</v>
      </c>
    </row>
    <row r="51" spans="1:19" x14ac:dyDescent="0.3">
      <c r="A51" s="14">
        <v>36</v>
      </c>
      <c r="B51" s="7">
        <v>60610200</v>
      </c>
      <c r="C51" s="8" t="s">
        <v>45</v>
      </c>
      <c r="D51" s="17">
        <v>23</v>
      </c>
      <c r="E51" s="17">
        <v>27</v>
      </c>
      <c r="F51" s="9">
        <v>18</v>
      </c>
      <c r="G51" s="9">
        <v>10</v>
      </c>
      <c r="H51" s="16">
        <f t="shared" si="3"/>
        <v>0.78260869565217395</v>
      </c>
      <c r="I51" s="19">
        <v>43</v>
      </c>
      <c r="J51" s="19">
        <v>27</v>
      </c>
      <c r="K51" s="19">
        <f t="shared" si="1"/>
        <v>16</v>
      </c>
      <c r="N51" s="22">
        <f t="shared" si="2"/>
        <v>25</v>
      </c>
    </row>
    <row r="52" spans="1:19" x14ac:dyDescent="0.3">
      <c r="A52" s="14">
        <v>37</v>
      </c>
      <c r="B52" s="7">
        <v>60610300</v>
      </c>
      <c r="C52" s="8" t="s">
        <v>46</v>
      </c>
      <c r="D52" s="17">
        <v>52</v>
      </c>
      <c r="E52" s="17">
        <v>50</v>
      </c>
      <c r="F52" s="9">
        <v>40</v>
      </c>
      <c r="G52" s="9">
        <v>24</v>
      </c>
      <c r="H52" s="16">
        <f t="shared" si="3"/>
        <v>0.76923076923076927</v>
      </c>
      <c r="I52" s="19">
        <v>67</v>
      </c>
      <c r="J52" s="19">
        <v>40</v>
      </c>
      <c r="K52" s="19">
        <f t="shared" si="1"/>
        <v>27</v>
      </c>
      <c r="N52" s="22">
        <f t="shared" si="2"/>
        <v>27</v>
      </c>
    </row>
    <row r="53" spans="1:19" x14ac:dyDescent="0.3">
      <c r="A53" s="14">
        <v>38</v>
      </c>
      <c r="B53" s="7">
        <v>60610300</v>
      </c>
      <c r="C53" s="8" t="s">
        <v>60</v>
      </c>
      <c r="D53" s="17">
        <v>7</v>
      </c>
      <c r="E53" s="17">
        <v>16</v>
      </c>
      <c r="F53" s="9">
        <v>5</v>
      </c>
      <c r="G53" s="9">
        <v>4</v>
      </c>
      <c r="H53" s="16">
        <f t="shared" si="3"/>
        <v>0.7142857142857143</v>
      </c>
      <c r="I53" s="19">
        <v>9</v>
      </c>
      <c r="J53" s="19">
        <v>5</v>
      </c>
      <c r="K53" s="19">
        <f t="shared" si="1"/>
        <v>4</v>
      </c>
      <c r="N53" s="22">
        <f t="shared" si="2"/>
        <v>4</v>
      </c>
    </row>
    <row r="54" spans="1:19" x14ac:dyDescent="0.3">
      <c r="A54" s="14">
        <v>39</v>
      </c>
      <c r="B54" s="7">
        <v>60610400</v>
      </c>
      <c r="C54" s="8" t="s">
        <v>47</v>
      </c>
      <c r="D54" s="17">
        <v>23</v>
      </c>
      <c r="E54" s="17">
        <v>80</v>
      </c>
      <c r="F54" s="9">
        <v>14</v>
      </c>
      <c r="G54" s="9">
        <v>18</v>
      </c>
      <c r="H54" s="16">
        <f t="shared" si="3"/>
        <v>0.60869565217391308</v>
      </c>
      <c r="I54" s="19">
        <v>60</v>
      </c>
      <c r="J54" s="19">
        <v>22</v>
      </c>
      <c r="K54" s="19">
        <f t="shared" si="1"/>
        <v>38</v>
      </c>
      <c r="N54" s="22">
        <f t="shared" si="2"/>
        <v>46</v>
      </c>
    </row>
    <row r="55" spans="1:19" x14ac:dyDescent="0.3">
      <c r="A55" s="14">
        <v>40</v>
      </c>
      <c r="B55" s="7">
        <v>60610800</v>
      </c>
      <c r="C55" s="8" t="s">
        <v>58</v>
      </c>
      <c r="D55" s="17">
        <v>13</v>
      </c>
      <c r="E55" s="17">
        <v>11</v>
      </c>
      <c r="F55" s="9">
        <v>10</v>
      </c>
      <c r="G55" s="9">
        <v>6</v>
      </c>
      <c r="H55" s="16">
        <f t="shared" si="3"/>
        <v>0.76923076923076927</v>
      </c>
      <c r="I55" s="19">
        <v>16</v>
      </c>
      <c r="J55" s="19">
        <v>10</v>
      </c>
      <c r="K55" s="19">
        <f t="shared" si="1"/>
        <v>6</v>
      </c>
      <c r="N55" s="22">
        <f t="shared" si="2"/>
        <v>6</v>
      </c>
    </row>
    <row r="56" spans="1:19" x14ac:dyDescent="0.3">
      <c r="A56" s="14">
        <v>41</v>
      </c>
      <c r="B56" s="7">
        <v>60611200</v>
      </c>
      <c r="C56" s="8" t="s">
        <v>48</v>
      </c>
      <c r="D56" s="17">
        <v>34</v>
      </c>
      <c r="E56" s="17">
        <v>24</v>
      </c>
      <c r="F56" s="9">
        <v>27</v>
      </c>
      <c r="G56" s="9">
        <v>14</v>
      </c>
      <c r="H56" s="16">
        <f t="shared" si="3"/>
        <v>0.79411764705882348</v>
      </c>
      <c r="I56" s="19">
        <v>32</v>
      </c>
      <c r="J56" s="19">
        <v>22</v>
      </c>
      <c r="K56" s="19">
        <f t="shared" si="1"/>
        <v>10</v>
      </c>
      <c r="N56" s="22">
        <f t="shared" si="2"/>
        <v>5</v>
      </c>
    </row>
    <row r="57" spans="1:19" x14ac:dyDescent="0.3">
      <c r="A57" s="14">
        <v>42</v>
      </c>
      <c r="B57" s="7">
        <v>60611200</v>
      </c>
      <c r="C57" s="8" t="s">
        <v>59</v>
      </c>
      <c r="D57" s="17">
        <v>1</v>
      </c>
      <c r="E57" s="17">
        <v>25</v>
      </c>
      <c r="F57" s="9">
        <v>1</v>
      </c>
      <c r="G57" s="9">
        <v>0</v>
      </c>
      <c r="H57" s="16">
        <f t="shared" si="3"/>
        <v>1</v>
      </c>
      <c r="I57" s="19">
        <v>9</v>
      </c>
      <c r="J57" s="19">
        <v>2</v>
      </c>
      <c r="K57" s="19">
        <f t="shared" si="1"/>
        <v>7</v>
      </c>
      <c r="N57" s="22">
        <f t="shared" si="2"/>
        <v>8</v>
      </c>
    </row>
    <row r="58" spans="1:19" x14ac:dyDescent="0.3">
      <c r="A58" s="14">
        <v>43</v>
      </c>
      <c r="B58" s="7">
        <v>61020200</v>
      </c>
      <c r="C58" s="23" t="s">
        <v>67</v>
      </c>
      <c r="D58" s="24">
        <v>1</v>
      </c>
      <c r="E58" s="24">
        <v>0</v>
      </c>
      <c r="F58" s="9">
        <v>1</v>
      </c>
      <c r="G58" s="9">
        <v>0</v>
      </c>
      <c r="H58" s="16"/>
      <c r="N58" s="22"/>
    </row>
    <row r="59" spans="1:19" x14ac:dyDescent="0.3">
      <c r="A59" s="14">
        <v>44</v>
      </c>
      <c r="B59" s="7">
        <v>60720500</v>
      </c>
      <c r="C59" s="23" t="s">
        <v>69</v>
      </c>
      <c r="D59" s="24"/>
      <c r="E59" s="24"/>
      <c r="F59" s="9">
        <v>1</v>
      </c>
      <c r="G59" s="9">
        <v>0</v>
      </c>
      <c r="H59" s="16"/>
      <c r="N59" s="22"/>
    </row>
    <row r="60" spans="1:19" x14ac:dyDescent="0.3">
      <c r="A60" s="14"/>
      <c r="B60" s="32" t="s">
        <v>52</v>
      </c>
      <c r="C60" s="32"/>
      <c r="D60" s="11">
        <f>SUM(D8:D57)</f>
        <v>707</v>
      </c>
      <c r="E60" s="11"/>
      <c r="F60" s="12">
        <f>SUM(F8:F59)</f>
        <v>538</v>
      </c>
      <c r="G60" s="12">
        <f>SUM(G8:G59)</f>
        <v>348</v>
      </c>
      <c r="H60" s="13">
        <f t="shared" si="3"/>
        <v>0.76096181046676092</v>
      </c>
      <c r="N60" s="22"/>
    </row>
    <row r="62" spans="1:19" x14ac:dyDescent="0.3">
      <c r="F62" s="10"/>
    </row>
  </sheetData>
  <mergeCells count="29">
    <mergeCell ref="A10:A11"/>
    <mergeCell ref="B10:B11"/>
    <mergeCell ref="A1:H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H6"/>
    <mergeCell ref="A7:H7"/>
    <mergeCell ref="A8:A9"/>
    <mergeCell ref="B8:B9"/>
    <mergeCell ref="A21:A22"/>
    <mergeCell ref="B21:B22"/>
    <mergeCell ref="A24:A25"/>
    <mergeCell ref="B24:B25"/>
    <mergeCell ref="A33:A34"/>
    <mergeCell ref="B33:B34"/>
    <mergeCell ref="B60:C60"/>
    <mergeCell ref="A37:A38"/>
    <mergeCell ref="B37:B38"/>
    <mergeCell ref="A42:A43"/>
    <mergeCell ref="B42:B43"/>
    <mergeCell ref="A44:A45"/>
    <mergeCell ref="B44:B4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Sayitga grant taqsimot</vt:lpstr>
      <vt:lpstr>'Sayitga grant taqsimot'!Область_печати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2025-04-05T11:26:20Z</cp:lastPrinted>
  <dcterms:created xsi:type="dcterms:W3CDTF">2015-06-05T18:17:20Z</dcterms:created>
  <dcterms:modified xsi:type="dcterms:W3CDTF">2025-08-02T09:49:52Z</dcterms:modified>
</cp:coreProperties>
</file>